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<sst xmlns="http://schemas.openxmlformats.org/spreadsheetml/2006/main" count="156" uniqueCount="111">
  <si>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</si>
  <si>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</si>
  <si>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</si>
  <si>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</si>
  <si>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</si>
  <si>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</si>
  <si>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</si>
  <si>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</si>
  <si>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</si>
  <si>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</si>
  <si>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</si>
  <si>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</si>
  <si>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</si>
  <si>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</si>
  <si>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</si>
  <si>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</si>
  <si>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</si>
  <si>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</si>
  <si>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</si>
  <si>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</si>
  <si>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</si>
  <si>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</si>
  <si>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</si>
  <si>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</si>
  <si>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</si>
  <si>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</si>
  <si>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</si>
  <si>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</si>
  <si>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</si>
  <si>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</si>
  <si>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</si>
  <si>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</si>
  <si>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</si>
  <si>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</si>
  <si>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</si>
  <si>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</si>
  <si>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</si>
  <si>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</si>
  <si>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</si>
  <si>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</si>
  <si>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</si>
  <si>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</si>
  <si>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</si>
  <si>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</si>
  <si>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</si>
  <si>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</si>
  <si>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</si>
  <si>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</si>
  <si>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</si>
  <si>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</si>
  <si>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</si>
  <si>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</si>
  <si>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</si>
  <si>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</si>
  <si>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</si>
  <si>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</si>
  <si>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</si>
  <si>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</si>
  <si>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</si>
  <si>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</si>
  <si>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</si>
  <si>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</si>
  <si>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</si>
  <si>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</si>
  <si>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</si>
  <si>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</si>
  <si>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</si>
  <si>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</si>
  <si>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</si>
  <si>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</si>
  <si>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</si>
  <si>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</si>
  <si>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</si>
  <si>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</si>
  <si>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</si>
  <si>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</si>
  <si>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</si>
  <si>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</si>
  <si>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</si>
  <si>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</si>
  <si>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</si>
  <si>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</si>
  <si>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</si>
  <si>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</si>
  <si>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</si>
  <si>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</si>
  <si>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</si>
  <si>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</si>
  <si>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</si>
  <si>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</si>
  <si>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</si>
  <si>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</si>
  <si>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</si>
  <si>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</si>
  <si>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</si>
  <si>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</si>
  <si>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</si>
  <si>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</si>
  <si>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</si>
  <si>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</si>
  <si>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</si>
  <si>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</si>
  <si>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</si>
  <si>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</si>
  <si>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</si>
  <si>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</si>
  <si>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</si>
  <si>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</si>
  <si>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</si>
  <si>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</si>
  <si>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19.03.2014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</si>
</sst>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6580.299999999999</c:v>
                </c:pt>
                <c:pt idx="1">
                  <c:v>5873.300000000001</c:v>
                </c:pt>
                <c:pt idx="2">
                  <c:v>233.5</c:v>
                </c:pt>
                <c:pt idx="3">
                  <c:v>473.4999999999982</c:v>
                </c:pt>
              </c:numCache>
            </c:numRef>
          </c:val>
          <c:shape val="box"/>
        </c:ser>
        <c:shape val="box"/>
        <c:axId val="42995295"/>
        <c:axId val="30485964"/>
      </c:bar3DChart>
      <c:catAx>
        <c:axId val="4299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85964"/>
        <c:crosses val="autoZero"/>
        <c:auto val="1"/>
        <c:lblOffset val="100"/>
        <c:tickLblSkip val="1"/>
        <c:noMultiLvlLbl val="0"/>
      </c:catAx>
      <c:valAx>
        <c:axId val="30485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37505.700000000004</c:v>
                </c:pt>
                <c:pt idx="1">
                  <c:v>34841.9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36225469"/>
        <c:axId val="22537346"/>
      </c:bar3DChart>
      <c:catAx>
        <c:axId val="36225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37346"/>
        <c:crosses val="autoZero"/>
        <c:auto val="1"/>
        <c:lblOffset val="100"/>
        <c:tickLblSkip val="1"/>
        <c:noMultiLvlLbl val="0"/>
      </c:catAx>
      <c:valAx>
        <c:axId val="22537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5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3522219"/>
        <c:axId val="6857736"/>
      </c:bar3DChart>
      <c:catAx>
        <c:axId val="352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57736"/>
        <c:crosses val="autoZero"/>
        <c:auto val="1"/>
        <c:lblOffset val="100"/>
        <c:tickLblSkip val="1"/>
        <c:noMultiLvlLbl val="0"/>
      </c:catAx>
      <c:valAx>
        <c:axId val="6857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9794729"/>
        <c:axId val="4362718"/>
      </c:bar3DChart>
      <c:catAx>
        <c:axId val="979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2718"/>
        <c:crosses val="autoZero"/>
        <c:auto val="1"/>
        <c:lblOffset val="100"/>
        <c:tickLblSkip val="1"/>
        <c:noMultiLvlLbl val="0"/>
      </c:catAx>
      <c:valAx>
        <c:axId val="4362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9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24508215"/>
        <c:axId val="44910468"/>
      </c:bar3DChart>
      <c:catAx>
        <c:axId val="2450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10468"/>
        <c:crosses val="autoZero"/>
        <c:auto val="1"/>
        <c:lblOffset val="100"/>
        <c:tickLblSkip val="2"/>
        <c:noMultiLvlLbl val="0"/>
      </c:catAx>
      <c:valAx>
        <c:axId val="44910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2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3595733"/>
        <c:axId val="8401530"/>
      </c:bar3DChart>
      <c:catAx>
        <c:axId val="359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01530"/>
        <c:crosses val="autoZero"/>
        <c:auto val="1"/>
        <c:lblOffset val="100"/>
        <c:tickLblSkip val="1"/>
        <c:noMultiLvlLbl val="0"/>
      </c:catAx>
      <c:valAx>
        <c:axId val="8401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5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42214403"/>
        <c:axId val="14087232"/>
      </c:bar3DChart>
      <c:catAx>
        <c:axId val="42214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87232"/>
        <c:crosses val="autoZero"/>
        <c:auto val="1"/>
        <c:lblOffset val="100"/>
        <c:tickLblSkip val="1"/>
        <c:noMultiLvlLbl val="0"/>
      </c:catAx>
      <c:valAx>
        <c:axId val="1408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4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37505.700000000004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6580.299999999999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27396417"/>
        <c:axId val="38453846"/>
      </c:bar3DChart>
      <c:catAx>
        <c:axId val="2739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53846"/>
        <c:crosses val="autoZero"/>
        <c:auto val="1"/>
        <c:lblOffset val="100"/>
        <c:tickLblSkip val="1"/>
        <c:noMultiLvlLbl val="0"/>
      </c:catAx>
      <c:valAx>
        <c:axId val="38453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71622.5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11319.699999999997</c:v>
                </c:pt>
              </c:numCache>
            </c:numRef>
          </c:val>
          <c:shape val="box"/>
        </c:ser>
        <c:shape val="box"/>
        <c:axId val="2224399"/>
        <c:axId val="46712380"/>
      </c:bar3DChart>
      <c:catAx>
        <c:axId val="2224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12380"/>
        <c:crosses val="autoZero"/>
        <c:auto val="1"/>
        <c:lblOffset val="100"/>
        <c:tickLblSkip val="1"/>
        <c:noMultiLvlLbl val="0"/>
      </c:catAx>
      <c:valAx>
        <c:axId val="46712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4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103</v>
      </c>
      <c r="C3" s="119" t="s">
        <v>104</v>
      </c>
      <c r="D3" s="119" t="s">
        <v>29</v>
      </c>
      <c r="E3" s="119" t="s">
        <v>28</v>
      </c>
      <c r="F3" s="119" t="s">
        <v>105</v>
      </c>
      <c r="G3" s="119" t="s">
        <v>106</v>
      </c>
      <c r="H3" s="119" t="s">
        <v>107</v>
      </c>
      <c r="I3" s="119" t="s">
        <v>108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7985.1+539+415.1+9890.7+509.1+95.4+495.3+8129.6+543.8+124.7+4+806.2+1384.8+4074.5+2508.4-0.1+1809.8+197+2.8+391.5+5351+1046.8+1404.7+285.4</f>
        <v>47994.60000000001</v>
      </c>
      <c r="E6" s="3">
        <f>D6/D134*100</f>
        <v>41.89260669414433</v>
      </c>
      <c r="F6" s="3">
        <f>D6/B6*100</f>
        <v>59.54539420384436</v>
      </c>
      <c r="G6" s="3">
        <f aca="true" t="shared" si="0" ref="G6:G41">D6/C6*100</f>
        <v>17.16965708694727</v>
      </c>
      <c r="H6" s="3">
        <f>B6-D6</f>
        <v>32607.099999999984</v>
      </c>
      <c r="I6" s="3">
        <f aca="true" t="shared" si="1" ref="I6:I41">C6-D6</f>
        <v>231536.9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7985.1+61.4+9890.7+1.2+8129.6+806.2+1384.8+4074.5+2508.4-0.1+1256+5351+1046.8+1404.7</f>
        <v>43900.3</v>
      </c>
      <c r="E7" s="1">
        <f>D7/D6*100</f>
        <v>91.4692486238035</v>
      </c>
      <c r="F7" s="1">
        <f>D7/B7*100</f>
        <v>79.30913006247133</v>
      </c>
      <c r="G7" s="1">
        <f t="shared" si="0"/>
        <v>19.920400619660896</v>
      </c>
      <c r="H7" s="1">
        <f>B7-D7</f>
        <v>11453.099999999999</v>
      </c>
      <c r="I7" s="1">
        <f t="shared" si="1"/>
        <v>176478.3</v>
      </c>
    </row>
    <row r="8" spans="1:9" ht="18">
      <c r="A8" s="31" t="s">
        <v>2</v>
      </c>
      <c r="B8" s="52">
        <v>16.5</v>
      </c>
      <c r="C8" s="53">
        <v>44.6</v>
      </c>
      <c r="D8" s="54">
        <f>0.1+0.1</f>
        <v>0.2</v>
      </c>
      <c r="E8" s="13">
        <f>D8/D6*100</f>
        <v>0.0004167135469406974</v>
      </c>
      <c r="F8" s="1">
        <f>D8/B8*100</f>
        <v>1.2121212121212122</v>
      </c>
      <c r="G8" s="1">
        <f t="shared" si="0"/>
        <v>0.4484304932735426</v>
      </c>
      <c r="H8" s="1">
        <f aca="true" t="shared" si="2" ref="H8:H30">B8-D8</f>
        <v>16.3</v>
      </c>
      <c r="I8" s="1">
        <f t="shared" si="1"/>
        <v>44.4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538.7+346.9+429.4+56.3+419.6+508.1+71-0.1+453.2+98.5+2.8+391.5+199.8</f>
        <v>3515.7000000000003</v>
      </c>
      <c r="E9" s="1">
        <f>D9/D6*100</f>
        <v>7.325199084897049</v>
      </c>
      <c r="F9" s="1">
        <f aca="true" t="shared" si="3" ref="F9:F39">D9/B9*100</f>
        <v>72.31867363310982</v>
      </c>
      <c r="G9" s="1">
        <f t="shared" si="0"/>
        <v>20.555201506106865</v>
      </c>
      <c r="H9" s="1">
        <f t="shared" si="2"/>
        <v>1345.6999999999994</v>
      </c>
      <c r="I9" s="1">
        <f t="shared" si="1"/>
        <v>13588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1.1+76.7+36.7+34.9+18.5+42.2+88.1+82.5+80.9</f>
        <v>461.6</v>
      </c>
      <c r="E10" s="1">
        <f>D10/D6*100</f>
        <v>0.9617748663391296</v>
      </c>
      <c r="F10" s="1">
        <f t="shared" si="3"/>
        <v>2.3066390829410652</v>
      </c>
      <c r="G10" s="1">
        <f t="shared" si="0"/>
        <v>1.170222205321266</v>
      </c>
      <c r="H10" s="1">
        <f t="shared" si="2"/>
        <v>19550.2</v>
      </c>
      <c r="I10" s="1">
        <f t="shared" si="1"/>
        <v>38983.9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4+4+12.7+4</f>
        <v>24.7</v>
      </c>
      <c r="E11" s="1">
        <f>D11/D6*100</f>
        <v>0.05146412304717613</v>
      </c>
      <c r="F11" s="1">
        <f t="shared" si="3"/>
        <v>76.94704049844236</v>
      </c>
      <c r="G11" s="1">
        <f t="shared" si="0"/>
        <v>8.765081618168914</v>
      </c>
      <c r="H11" s="1">
        <f t="shared" si="2"/>
        <v>7.400000000000002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92.10000000001007</v>
      </c>
      <c r="E12" s="1">
        <f>D12/D6*100</f>
        <v>0.19189658836621212</v>
      </c>
      <c r="F12" s="1">
        <f t="shared" si="3"/>
        <v>28.20826952527152</v>
      </c>
      <c r="G12" s="1">
        <f t="shared" si="0"/>
        <v>4.044262942959225</v>
      </c>
      <c r="H12" s="1">
        <f t="shared" si="2"/>
        <v>234.3999999999848</v>
      </c>
      <c r="I12" s="1">
        <f t="shared" si="1"/>
        <v>2185.199999999981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5329.2+6976.4+310.1+0.1+574.9+417.4+5396.4+2+668.9+83+171.9+366.8+7074.6+0.1+0.1+821.2+7.6+8.6+0.9+5585.2+2.9+0.4</f>
        <v>33798.700000000004</v>
      </c>
      <c r="E17" s="3">
        <f>D17/D134*100</f>
        <v>29.501561548036147</v>
      </c>
      <c r="F17" s="3">
        <f>D17/B17*100</f>
        <v>65.54340090251694</v>
      </c>
      <c r="G17" s="3">
        <f t="shared" si="0"/>
        <v>19.198298215568833</v>
      </c>
      <c r="H17" s="3">
        <f>B17-D17</f>
        <v>17768.199999999997</v>
      </c>
      <c r="I17" s="3">
        <f t="shared" si="1"/>
        <v>142251.8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86.75008210374955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15+99.7+173.8+0.6+107.5+22.1+0.5+193.8+202.2+7.6+0.9+0.4</f>
        <v>824.1</v>
      </c>
      <c r="E19" s="1">
        <f>D19/D17*100</f>
        <v>2.43825945968336</v>
      </c>
      <c r="F19" s="1">
        <f t="shared" si="3"/>
        <v>46.98403648802737</v>
      </c>
      <c r="G19" s="1">
        <f t="shared" si="0"/>
        <v>10.893156913803814</v>
      </c>
      <c r="H19" s="1">
        <f t="shared" si="2"/>
        <v>929.9</v>
      </c>
      <c r="I19" s="1">
        <f t="shared" si="1"/>
        <v>6741.2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</f>
        <v>429.8</v>
      </c>
      <c r="E20" s="1">
        <f>D20/D17*100</f>
        <v>1.271646542618503</v>
      </c>
      <c r="F20" s="1">
        <f t="shared" si="3"/>
        <v>63.74962919015129</v>
      </c>
      <c r="G20" s="1">
        <f t="shared" si="0"/>
        <v>15.151942466332935</v>
      </c>
      <c r="H20" s="1">
        <f t="shared" si="2"/>
        <v>244.40000000000003</v>
      </c>
      <c r="I20" s="1">
        <f t="shared" si="1"/>
        <v>2406.7999999999997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36.6+15.7+3.3+2+290.1+4.1+24.2+41.8-0.1+460.8+0.9+2.5</f>
        <v>881.9</v>
      </c>
      <c r="E21" s="1">
        <f>D21/D17*100</f>
        <v>2.6092719542467604</v>
      </c>
      <c r="F21" s="1">
        <f t="shared" si="3"/>
        <v>11.749893412918354</v>
      </c>
      <c r="G21" s="1">
        <f t="shared" si="0"/>
        <v>4.557716955389259</v>
      </c>
      <c r="H21" s="1">
        <f t="shared" si="2"/>
        <v>6623.700000000001</v>
      </c>
      <c r="I21" s="1">
        <f t="shared" si="1"/>
        <v>18467.699999999997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</f>
        <v>223.8</v>
      </c>
      <c r="E22" s="1">
        <f>D22/D17*100</f>
        <v>0.6621556450396021</v>
      </c>
      <c r="F22" s="1">
        <f t="shared" si="3"/>
        <v>63.45335979586051</v>
      </c>
      <c r="G22" s="1">
        <f t="shared" si="0"/>
        <v>16.118113071660066</v>
      </c>
      <c r="H22" s="1">
        <f t="shared" si="2"/>
        <v>128.89999999999998</v>
      </c>
      <c r="I22" s="1">
        <f t="shared" si="1"/>
        <v>1164.7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2118.7000000000025</v>
      </c>
      <c r="E23" s="1">
        <f>D23/D17*100</f>
        <v>6.268584294662228</v>
      </c>
      <c r="F23" s="1">
        <f t="shared" si="3"/>
        <v>60.54985567717425</v>
      </c>
      <c r="G23" s="1">
        <f t="shared" si="0"/>
        <v>17.905465362934923</v>
      </c>
      <c r="H23" s="1">
        <f t="shared" si="2"/>
        <v>1380.399999999995</v>
      </c>
      <c r="I23" s="1">
        <f t="shared" si="1"/>
        <v>9714.00000000001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1347.1+62.9+5.5+1121.1+3+1.1+2.6+0.1+234+6+147.2+4.6+1039.4+104.2+50.8+0.5+110.9+1079.5+38+332+67.8+22.1+92.4+1134.6+86.2+65</f>
        <v>7158.599999999999</v>
      </c>
      <c r="E31" s="3">
        <f>D31/D134*100</f>
        <v>6.2484615827760095</v>
      </c>
      <c r="F31" s="3">
        <f>D31/B31*100</f>
        <v>72.56931420751178</v>
      </c>
      <c r="G31" s="3">
        <f t="shared" si="0"/>
        <v>18.697256764062903</v>
      </c>
      <c r="H31" s="3">
        <f aca="true" t="shared" si="4" ref="H31:H41">B31-D31</f>
        <v>2705.9000000000005</v>
      </c>
      <c r="I31" s="3">
        <f t="shared" si="1"/>
        <v>31128.300000000003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1119.5+1121.1+1039.4+104.2+1079.5+1133.4</f>
        <v>5597.1</v>
      </c>
      <c r="E32" s="1">
        <f>D32/D31*100</f>
        <v>78.18707568518985</v>
      </c>
      <c r="F32" s="1">
        <f t="shared" si="3"/>
        <v>82.50320602585457</v>
      </c>
      <c r="G32" s="1">
        <f t="shared" si="0"/>
        <v>19.316264093511553</v>
      </c>
      <c r="H32" s="1">
        <f t="shared" si="4"/>
        <v>1187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</f>
        <v>71.30000000000001</v>
      </c>
      <c r="E34" s="1">
        <f>D34/D31*100</f>
        <v>0.996004805408879</v>
      </c>
      <c r="F34" s="1">
        <f t="shared" si="3"/>
        <v>8.781869688385271</v>
      </c>
      <c r="G34" s="1">
        <f t="shared" si="0"/>
        <v>4.114727608494922</v>
      </c>
      <c r="H34" s="1">
        <f t="shared" si="4"/>
        <v>740.5999999999999</v>
      </c>
      <c r="I34" s="1">
        <f t="shared" si="1"/>
        <v>1661.5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1.0281339926801332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1416.5999999999992</v>
      </c>
      <c r="E37" s="1">
        <f>D37/D31*100</f>
        <v>19.788785516721138</v>
      </c>
      <c r="F37" s="1">
        <f t="shared" si="3"/>
        <v>66.79239945306237</v>
      </c>
      <c r="G37" s="1">
        <f t="shared" si="0"/>
        <v>20.77887788778876</v>
      </c>
      <c r="H37" s="1">
        <f>B37-D37</f>
        <v>704.3</v>
      </c>
      <c r="I37" s="1">
        <f t="shared" si="1"/>
        <v>5400.900000000003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0.04346846964801013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179.7+225.2+3.4+199.4+211.8+7.4+5.4+7.6+190.5+3.4</f>
        <v>1033.8000000000002</v>
      </c>
      <c r="E43" s="3">
        <f>D43/D134*100</f>
        <v>0.9023635325725479</v>
      </c>
      <c r="F43" s="3">
        <f>D43/B43*100</f>
        <v>71.6672443674177</v>
      </c>
      <c r="G43" s="3">
        <f aca="true" t="shared" si="5" ref="G43:G73">D43/C43*100</f>
        <v>16.933383564560778</v>
      </c>
      <c r="H43" s="3">
        <f>B43-D43</f>
        <v>408.6999999999998</v>
      </c>
      <c r="I43" s="3">
        <f aca="true" t="shared" si="6" ref="I43:I74">C43-D43</f>
        <v>5071.3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179.7+201.3+187+211.8+190.5</f>
        <v>970.3</v>
      </c>
      <c r="E44" s="1">
        <f>D44/D43*100</f>
        <v>93.85761269104273</v>
      </c>
      <c r="F44" s="1">
        <f aca="true" t="shared" si="7" ref="F44:F71">D44/B44*100</f>
        <v>77.91696779892395</v>
      </c>
      <c r="G44" s="1">
        <f t="shared" si="5"/>
        <v>17.69296694079247</v>
      </c>
      <c r="H44" s="1">
        <f aca="true" t="shared" si="8" ref="H44:H71">B44-D44</f>
        <v>275</v>
      </c>
      <c r="I44" s="1">
        <f t="shared" si="6"/>
        <v>4513.8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3.2+3.4</f>
        <v>6.6</v>
      </c>
      <c r="E46" s="1">
        <f>D46/D43*100</f>
        <v>0.6384213580963434</v>
      </c>
      <c r="F46" s="1">
        <f t="shared" si="7"/>
        <v>94.28571428571428</v>
      </c>
      <c r="G46" s="1">
        <f t="shared" si="5"/>
        <v>18.8034188034188</v>
      </c>
      <c r="H46" s="1">
        <f t="shared" si="8"/>
        <v>0.40000000000000036</v>
      </c>
      <c r="I46" s="1">
        <f t="shared" si="6"/>
        <v>28.5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23.1+2.7+0.5+0.4+5.2+0.6</f>
        <v>32.5</v>
      </c>
      <c r="E47" s="1">
        <f>D47/D43*100</f>
        <v>3.143741536080479</v>
      </c>
      <c r="F47" s="1">
        <f t="shared" si="7"/>
        <v>21.609042553191486</v>
      </c>
      <c r="G47" s="1">
        <f t="shared" si="5"/>
        <v>9.078212290502794</v>
      </c>
      <c r="H47" s="1">
        <f t="shared" si="8"/>
        <v>117.9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24.400000000000226</v>
      </c>
      <c r="E48" s="1">
        <f>D48/D43*100</f>
        <v>2.3602244147804434</v>
      </c>
      <c r="F48" s="1">
        <f t="shared" si="7"/>
        <v>61.772151898734684</v>
      </c>
      <c r="G48" s="1">
        <f t="shared" si="5"/>
        <v>10.753635962979386</v>
      </c>
      <c r="H48" s="1">
        <f t="shared" si="8"/>
        <v>15.099999999999817</v>
      </c>
      <c r="I48" s="1">
        <f t="shared" si="6"/>
        <v>202.49999999999977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282.8+343.5+104.6+27.4+31.1+70.8+315.1+27.8+66.3+5+25+425.5+95.6+8.8+334.8</f>
        <v>2164.1</v>
      </c>
      <c r="E49" s="3">
        <f>D49/D134*100</f>
        <v>1.8889581358485685</v>
      </c>
      <c r="F49" s="3">
        <f>D49/B49*100</f>
        <v>70.06053935057787</v>
      </c>
      <c r="G49" s="3">
        <f t="shared" si="5"/>
        <v>17.95218502173408</v>
      </c>
      <c r="H49" s="3">
        <f>B49-D49</f>
        <v>924.8000000000002</v>
      </c>
      <c r="I49" s="3">
        <f t="shared" si="6"/>
        <v>9890.699999999999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282.8+343.5+279.8+360.5+269.9</f>
        <v>1536.5</v>
      </c>
      <c r="E50" s="1">
        <f>D50/D49*100</f>
        <v>70.9994917055589</v>
      </c>
      <c r="F50" s="1">
        <f t="shared" si="7"/>
        <v>80.40713799780208</v>
      </c>
      <c r="G50" s="1">
        <f t="shared" si="5"/>
        <v>19.88481946421638</v>
      </c>
      <c r="H50" s="1">
        <f t="shared" si="8"/>
        <v>374.4000000000001</v>
      </c>
      <c r="I50" s="1">
        <f t="shared" si="6"/>
        <v>6190.5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</f>
        <v>19.5</v>
      </c>
      <c r="E52" s="1">
        <f>D52/D49*100</f>
        <v>0.901067418326325</v>
      </c>
      <c r="F52" s="1">
        <f t="shared" si="7"/>
        <v>28.097982708933717</v>
      </c>
      <c r="G52" s="1">
        <f t="shared" si="5"/>
        <v>6</v>
      </c>
      <c r="H52" s="1">
        <f t="shared" si="8"/>
        <v>49.900000000000006</v>
      </c>
      <c r="I52" s="1">
        <f t="shared" si="6"/>
        <v>305.5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</f>
        <v>32.5</v>
      </c>
      <c r="E53" s="1">
        <f>D53/D49*100</f>
        <v>1.501779030543875</v>
      </c>
      <c r="F53" s="1">
        <f t="shared" si="7"/>
        <v>17.81798245614035</v>
      </c>
      <c r="G53" s="1">
        <f t="shared" si="5"/>
        <v>6.085002808462835</v>
      </c>
      <c r="H53" s="1">
        <f t="shared" si="8"/>
        <v>149.9</v>
      </c>
      <c r="I53" s="1">
        <f t="shared" si="6"/>
        <v>501.6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575.5999999999999</v>
      </c>
      <c r="E54" s="1">
        <f>D54/D49*100</f>
        <v>26.5976618455709</v>
      </c>
      <c r="F54" s="1">
        <f t="shared" si="7"/>
        <v>62.14640466421938</v>
      </c>
      <c r="G54" s="1">
        <f t="shared" si="5"/>
        <v>16.640647586007514</v>
      </c>
      <c r="H54" s="1">
        <f t="shared" si="8"/>
        <v>350.60000000000014</v>
      </c>
      <c r="I54" s="1">
        <f>C54-D54</f>
        <v>2883.3999999999996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128-60.9+102.5+11.8+75.2+16.7+4.5+87.9+0.1+68.6</f>
        <v>434.4000000000001</v>
      </c>
      <c r="E56" s="3">
        <f>D56/D134*100</f>
        <v>0.37917074729107636</v>
      </c>
      <c r="F56" s="3">
        <f>D56/B56*100</f>
        <v>60.594225136002244</v>
      </c>
      <c r="G56" s="3">
        <f t="shared" si="5"/>
        <v>11.113100872368188</v>
      </c>
      <c r="H56" s="3">
        <f>B56-D56</f>
        <v>282.4999999999999</v>
      </c>
      <c r="I56" s="3">
        <f t="shared" si="6"/>
        <v>3474.5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128-60.9+102.5+75.2+87.9+68.6</f>
        <v>401.30000000000007</v>
      </c>
      <c r="E57" s="1">
        <f>D57/D56*100</f>
        <v>92.38029465930018</v>
      </c>
      <c r="F57" s="1">
        <f t="shared" si="7"/>
        <v>70.53963789769733</v>
      </c>
      <c r="G57" s="1">
        <f t="shared" si="5"/>
        <v>15.496601791782519</v>
      </c>
      <c r="H57" s="1">
        <f t="shared" si="8"/>
        <v>167.5999999999999</v>
      </c>
      <c r="I57" s="1">
        <f t="shared" si="6"/>
        <v>2188.2999999999997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</f>
        <v>9</v>
      </c>
      <c r="E59" s="1">
        <f>D59/D56*100</f>
        <v>2.071823204419889</v>
      </c>
      <c r="F59" s="1">
        <f t="shared" si="7"/>
        <v>7.614213197969542</v>
      </c>
      <c r="G59" s="1">
        <f t="shared" si="5"/>
        <v>3.0262273032952254</v>
      </c>
      <c r="H59" s="1">
        <f t="shared" si="8"/>
        <v>109.2</v>
      </c>
      <c r="I59" s="1">
        <f t="shared" si="6"/>
        <v>288.4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5.54788213627993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</f>
        <v>8298.499999999998</v>
      </c>
      <c r="E87" s="3">
        <f>D87/D134*100</f>
        <v>7.243435650080561</v>
      </c>
      <c r="F87" s="3">
        <f aca="true" t="shared" si="11" ref="F87:F92">D87/B87*100</f>
        <v>69.17318929372243</v>
      </c>
      <c r="G87" s="3">
        <f t="shared" si="9"/>
        <v>18.516659080158153</v>
      </c>
      <c r="H87" s="3">
        <f aca="true" t="shared" si="12" ref="H87:H92">B87-D87</f>
        <v>3698.2000000000025</v>
      </c>
      <c r="I87" s="3">
        <f t="shared" si="10"/>
        <v>36517.9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3.8+55.8+877.5+206+1.6+755.1+834.4+26.6+41.3+1268.7+0.5+8.5+536.6+685.6+565+6.3-0.1+21.4+100.1+302.4+492.5+445.4</f>
        <v>7235</v>
      </c>
      <c r="E88" s="1">
        <f>D88/D87*100</f>
        <v>87.18443092125085</v>
      </c>
      <c r="F88" s="1">
        <f t="shared" si="11"/>
        <v>76.22690014118044</v>
      </c>
      <c r="G88" s="1">
        <f t="shared" si="9"/>
        <v>18.73192505158723</v>
      </c>
      <c r="H88" s="1">
        <f t="shared" si="12"/>
        <v>2256.3999999999996</v>
      </c>
      <c r="I88" s="1">
        <f t="shared" si="10"/>
        <v>31388.9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2.8125564861119488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830.0999999999982</v>
      </c>
      <c r="E91" s="1">
        <f>D91/D87*100</f>
        <v>10.003012592637205</v>
      </c>
      <c r="F91" s="1">
        <f t="shared" si="11"/>
        <v>47.60293611652699</v>
      </c>
      <c r="G91" s="1">
        <f>D91/C91*100</f>
        <v>19.187739817853966</v>
      </c>
      <c r="H91" s="1">
        <f t="shared" si="12"/>
        <v>913.7000000000029</v>
      </c>
      <c r="I91" s="1">
        <f>C91-D91</f>
        <v>3496.1000000000017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2618.9+2514.7+108.2+3415.7+1160.5+185.2</f>
        <v>10003.2</v>
      </c>
      <c r="E92" s="3">
        <f>D92/D134*100</f>
        <v>8.73140151773042</v>
      </c>
      <c r="F92" s="3">
        <f t="shared" si="11"/>
        <v>96.17444308775033</v>
      </c>
      <c r="G92" s="3">
        <f>D92/C92*100</f>
        <v>25.459719065519987</v>
      </c>
      <c r="H92" s="3">
        <f t="shared" si="12"/>
        <v>397.89999999999964</v>
      </c>
      <c r="I92" s="3">
        <f>C92-D92</f>
        <v>29287.100000000002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111.6+19.4+112.6-0.1+0.9+99.9+111.6+6.9+7.2+47.9+73.3+25.9+28.7+425.6+10.7</f>
        <v>1082.1000000000001</v>
      </c>
      <c r="E98" s="27">
        <f>D98/D134*100</f>
        <v>0.9445227109660996</v>
      </c>
      <c r="F98" s="27">
        <f>D98/B98*100</f>
        <v>71.44932320897988</v>
      </c>
      <c r="G98" s="27">
        <f aca="true" t="shared" si="13" ref="G98:G111">D98/C98*100</f>
        <v>20.45480322105025</v>
      </c>
      <c r="H98" s="27">
        <f>B98-D98</f>
        <v>432.39999999999986</v>
      </c>
      <c r="I98" s="27">
        <f aca="true" t="shared" si="14" ref="I98:I132">C98-D98</f>
        <v>4208.099999999999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111.4+112.6+0.9+99.8+111.4+47.6+73.3-0.9+24.7+28.7+415.6+4.4</f>
        <v>1029.5000000000002</v>
      </c>
      <c r="E100" s="1">
        <f>D100/D98*100</f>
        <v>95.13908141576565</v>
      </c>
      <c r="F100" s="1">
        <f aca="true" t="shared" si="15" ref="F100:F132">D100/B100*100</f>
        <v>74.06474820143887</v>
      </c>
      <c r="G100" s="1">
        <f t="shared" si="13"/>
        <v>21.906119669759132</v>
      </c>
      <c r="H100" s="1">
        <f>B100-D100</f>
        <v>360.4999999999998</v>
      </c>
      <c r="I100" s="1">
        <f t="shared" si="14"/>
        <v>3670.1000000000004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52.59999999999991</v>
      </c>
      <c r="E101" s="100">
        <f>D101/D98*100</f>
        <v>4.86091858423435</v>
      </c>
      <c r="F101" s="100">
        <f t="shared" si="15"/>
        <v>42.24899598393567</v>
      </c>
      <c r="G101" s="100">
        <f t="shared" si="13"/>
        <v>9.275260095221293</v>
      </c>
      <c r="H101" s="100">
        <f>B101-D101</f>
        <v>71.90000000000009</v>
      </c>
      <c r="I101" s="100">
        <f t="shared" si="14"/>
        <v>514.4999999999995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5116.599999999999</v>
      </c>
      <c r="C102" s="97">
        <f>SUM(C103:C131)-C110-C114+C132-C127-C128-C104-C107</f>
        <v>20052.3</v>
      </c>
      <c r="D102" s="97">
        <f>SUM(D103:D131)-D110-D114+D132-D127-D128-D104-D107</f>
        <v>2548</v>
      </c>
      <c r="E102" s="98">
        <f>D102/D134*100</f>
        <v>2.224049410906221</v>
      </c>
      <c r="F102" s="98">
        <f>D102/B102*100</f>
        <v>49.79869444553024</v>
      </c>
      <c r="G102" s="98">
        <f t="shared" si="13"/>
        <v>12.706771791764538</v>
      </c>
      <c r="H102" s="98">
        <f>B102-D102</f>
        <v>2568.5999999999995</v>
      </c>
      <c r="I102" s="98">
        <f t="shared" si="14"/>
        <v>17504.3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0.8437990580847723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0.2158555729984301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>
      <c r="A109" s="19" t="s">
        <v>47</v>
      </c>
      <c r="B109" s="84">
        <v>280.3</v>
      </c>
      <c r="C109" s="71">
        <v>1050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280.3</v>
      </c>
      <c r="I109" s="6">
        <f t="shared" si="14"/>
        <v>1050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0.19230769230769232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13.5+13.4</f>
        <v>26.9</v>
      </c>
      <c r="E113" s="6">
        <f>D113/D102*100</f>
        <v>1.0557299843014127</v>
      </c>
      <c r="F113" s="6">
        <f t="shared" si="15"/>
        <v>56.75105485232067</v>
      </c>
      <c r="G113" s="6">
        <f t="shared" si="17"/>
        <v>17.53585397653194</v>
      </c>
      <c r="H113" s="6">
        <f t="shared" si="16"/>
        <v>20.5</v>
      </c>
      <c r="I113" s="6">
        <f t="shared" si="14"/>
        <v>126.5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</f>
        <v>26.9</v>
      </c>
      <c r="E114" s="1"/>
      <c r="F114" s="1">
        <f t="shared" si="15"/>
        <v>66.58415841584159</v>
      </c>
      <c r="G114" s="1">
        <f t="shared" si="17"/>
        <v>22.194719471947195</v>
      </c>
      <c r="H114" s="1">
        <f t="shared" si="16"/>
        <v>13.5</v>
      </c>
      <c r="I114" s="1">
        <f t="shared" si="14"/>
        <v>94.30000000000001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0.6357927786499215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9.160125588697017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0.019623233908948195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21.4+1.2+34.6+22.6+3.4+31.2+5.1+22.6+3</f>
        <v>145.10000000000002</v>
      </c>
      <c r="E126" s="21">
        <f>D126/D102*100</f>
        <v>5.694662480376767</v>
      </c>
      <c r="F126" s="6">
        <f t="shared" si="15"/>
        <v>67.99437675726337</v>
      </c>
      <c r="G126" s="6">
        <f t="shared" si="17"/>
        <v>16.712739000230364</v>
      </c>
      <c r="H126" s="6">
        <f t="shared" si="16"/>
        <v>68.29999999999998</v>
      </c>
      <c r="I126" s="6">
        <f t="shared" si="14"/>
        <v>723.1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92.07443142660235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f>3.4+3</f>
        <v>6.4</v>
      </c>
      <c r="E128" s="1">
        <f>D128/D126*100</f>
        <v>4.410751206064782</v>
      </c>
      <c r="F128" s="1">
        <f>D128/B128*100</f>
        <v>48.85496183206107</v>
      </c>
      <c r="G128" s="1">
        <f>D128/C128*100</f>
        <v>23.357664233576646</v>
      </c>
      <c r="H128" s="1">
        <f t="shared" si="16"/>
        <v>6.699999999999999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82.18210361067504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7104.699999999999</v>
      </c>
      <c r="C133" s="88">
        <f>C41+C66+C69+C74+C76+C84+C98+C102+C96+C81+C94</f>
        <v>27282.4</v>
      </c>
      <c r="D133" s="63">
        <f>D41+D66+D69+D74+D76+D84+D98+D102+D96+D81+D94</f>
        <v>3679.9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176783.90000000002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114565.80000000003</v>
      </c>
      <c r="E134" s="40">
        <v>100</v>
      </c>
      <c r="F134" s="3">
        <f>D134/B134*100</f>
        <v>64.80556204495998</v>
      </c>
      <c r="G134" s="3">
        <f aca="true" t="shared" si="18" ref="G134:G140">D134/C134*100</f>
        <v>18.26253875970228</v>
      </c>
      <c r="H134" s="3">
        <f aca="true" t="shared" si="19" ref="H134:H140">B134-D134</f>
        <v>62218.09999999999</v>
      </c>
      <c r="I134" s="3">
        <f aca="true" t="shared" si="20" ref="I134:I140">C134-D134</f>
        <v>512761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89121.40000000002</v>
      </c>
      <c r="E135" s="6">
        <f>D135/D134*100</f>
        <v>77.79057973671026</v>
      </c>
      <c r="F135" s="6">
        <f aca="true" t="shared" si="21" ref="F135:F146">D135/B135*100</f>
        <v>78.62198434466097</v>
      </c>
      <c r="G135" s="6">
        <f t="shared" si="18"/>
        <v>20.360116182428534</v>
      </c>
      <c r="H135" s="6">
        <f t="shared" si="19"/>
        <v>24232.89999999998</v>
      </c>
      <c r="I135" s="20">
        <f t="shared" si="20"/>
        <v>348603.99999999994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1730.0000000000002</v>
      </c>
      <c r="E136" s="6">
        <f>D136/D134*100</f>
        <v>1.5100492468083841</v>
      </c>
      <c r="F136" s="6">
        <f t="shared" si="21"/>
        <v>5.756688406761613</v>
      </c>
      <c r="G136" s="6">
        <f t="shared" si="18"/>
        <v>2.6675424840834063</v>
      </c>
      <c r="H136" s="6">
        <f t="shared" si="19"/>
        <v>28322.000000000004</v>
      </c>
      <c r="I136" s="20">
        <f t="shared" si="20"/>
        <v>63123.700000000004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3971.6000000000004</v>
      </c>
      <c r="E137" s="6">
        <f>D137/D134*100</f>
        <v>3.4666540974706237</v>
      </c>
      <c r="F137" s="6">
        <f t="shared" si="21"/>
        <v>70.76977904490379</v>
      </c>
      <c r="G137" s="6">
        <f t="shared" si="18"/>
        <v>19.541525002583167</v>
      </c>
      <c r="H137" s="6">
        <f t="shared" si="19"/>
        <v>1640.3999999999987</v>
      </c>
      <c r="I137" s="20">
        <f t="shared" si="20"/>
        <v>16352.299999999997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1278.0000000000002</v>
      </c>
      <c r="E138" s="6">
        <f>D138/D134*100</f>
        <v>1.1155161487983325</v>
      </c>
      <c r="F138" s="6">
        <f t="shared" si="21"/>
        <v>71.17398084205838</v>
      </c>
      <c r="G138" s="6">
        <f t="shared" si="18"/>
        <v>17.889638567709063</v>
      </c>
      <c r="H138" s="6">
        <f t="shared" si="19"/>
        <v>517.5999999999997</v>
      </c>
      <c r="I138" s="20">
        <f t="shared" si="20"/>
        <v>5865.8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824.3000000000001</v>
      </c>
      <c r="E139" s="6">
        <f>D139/D134*100</f>
        <v>0.7194991873665613</v>
      </c>
      <c r="F139" s="6">
        <f t="shared" si="21"/>
        <v>46.54958210978089</v>
      </c>
      <c r="G139" s="6">
        <f t="shared" si="18"/>
        <v>10.81673359053093</v>
      </c>
      <c r="H139" s="6">
        <f t="shared" si="19"/>
        <v>946.4999999999999</v>
      </c>
      <c r="I139" s="20">
        <f t="shared" si="20"/>
        <v>6796.3</v>
      </c>
      <c r="K139" s="49"/>
      <c r="L139" s="50"/>
    </row>
    <row r="140" spans="1:12" ht="19.5" thickBot="1">
      <c r="A140" s="25" t="s">
        <v>35</v>
      </c>
      <c r="B140" s="70">
        <f>B134-B135-B136-B137-B138-B139</f>
        <v>24199.200000000023</v>
      </c>
      <c r="C140" s="70">
        <f>C134-C135-C136-C137-C138-C139</f>
        <v>89659.40000000007</v>
      </c>
      <c r="D140" s="70">
        <f>D134-D135-D136-D137-D138-D139</f>
        <v>17640.50000000001</v>
      </c>
      <c r="E140" s="6">
        <f>D140/D134*100</f>
        <v>15.397701582845846</v>
      </c>
      <c r="F140" s="6">
        <f t="shared" si="21"/>
        <v>72.89703791860886</v>
      </c>
      <c r="G140" s="46">
        <f t="shared" si="18"/>
        <v>19.6750145550829</v>
      </c>
      <c r="H140" s="6">
        <f t="shared" si="19"/>
        <v>6558.700000000012</v>
      </c>
      <c r="I140" s="6">
        <f t="shared" si="20"/>
        <v>72018.90000000005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</f>
        <v>1285.7</v>
      </c>
      <c r="E142" s="16"/>
      <c r="F142" s="6">
        <f t="shared" si="21"/>
        <v>68.38829787234043</v>
      </c>
      <c r="G142" s="6">
        <f aca="true" t="shared" si="22" ref="G142:G151">D142/C142*100</f>
        <v>67.31413612565446</v>
      </c>
      <c r="H142" s="6">
        <f>B142-D142</f>
        <v>594.3</v>
      </c>
      <c r="I142" s="6">
        <f aca="true" t="shared" si="23" ref="I142:I151">C142-D142</f>
        <v>624.3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6096.5+112.1</f>
        <v>6208.6</v>
      </c>
      <c r="E144" s="6"/>
      <c r="F144" s="6">
        <f t="shared" si="21"/>
        <v>48.88084084556942</v>
      </c>
      <c r="G144" s="6">
        <f t="shared" si="22"/>
        <v>20.860338611752294</v>
      </c>
      <c r="H144" s="6">
        <f t="shared" si="24"/>
        <v>6492.9</v>
      </c>
      <c r="I144" s="6">
        <f t="shared" si="23"/>
        <v>23554.1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1079.6+99+23+18.9</f>
        <v>1220.5</v>
      </c>
      <c r="E146" s="21"/>
      <c r="F146" s="6">
        <f t="shared" si="21"/>
        <v>48.37686789012644</v>
      </c>
      <c r="G146" s="6">
        <f t="shared" si="22"/>
        <v>13.947455632120858</v>
      </c>
      <c r="H146" s="6">
        <f t="shared" si="24"/>
        <v>1302.4</v>
      </c>
      <c r="I146" s="6">
        <f t="shared" si="23"/>
        <v>7530.200000000001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194671.40000000002</v>
      </c>
      <c r="C151" s="94">
        <f>C134+C142+C146+C147+C143+C150+C149+C144+C148+C145</f>
        <v>671689.7999999999</v>
      </c>
      <c r="D151" s="94">
        <f>D134+D142+D146+D147+D143+D150+D149+D144+D148+D145</f>
        <v>123280.60000000003</v>
      </c>
      <c r="E151" s="27"/>
      <c r="F151" s="3">
        <f>D151/B151*100</f>
        <v>63.32753552910187</v>
      </c>
      <c r="G151" s="3">
        <f t="shared" si="22"/>
        <v>18.3537996259583</v>
      </c>
      <c r="H151" s="3">
        <f>B151-D151</f>
        <v>71390.79999999999</v>
      </c>
      <c r="I151" s="3">
        <f t="shared" si="23"/>
        <v>548409.2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114565.80000000003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114565.80000000003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2014-03-19T06:00:29Z</dcterms:modified>
  <cp:category/>
  <cp:version/>
  <cp:contentType/>
  <cp:contentStatus/>
</cp:coreProperties>
</file>